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1340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<sst xmlns="http://schemas.openxmlformats.org/spreadsheetml/2006/main" count="8" uniqueCount="8">
  <si>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Gross Weight</t>
  </si>
  <si>
    <t>% Reduction in GW</t>
  </si>
  <si>
    <t>Method 1:  For each 2 percent reduction in gross weight, reduce maneuvering speed by 1 percent.</t>
  </si>
  <si>
    <t>Change in Maneuvering Speed with a reduction in Gross Weight</t>
  </si>
  <si>
    <t>Max GW</t>
  </si>
  <si>
    <t>Method 2:  Using the formula, SQRT(GW/Max GW) x VAmax = new VA, calculate the maneuvering speed.</t>
  </si>
  <si>
    <t>Airspeed (1)</t>
  </si>
  <si>
    <t>SQ Root Formula (2)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</si>
</sst>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2" borderId="0" xfId="0" applyFill="1" applyAlignment="1">
      <alignment horizontal="center"/>
    </xf>
    <xf numFmtId="164" fontId="0" fillId="2" borderId="0" xfId="0" applyNumberFormat="1" applyFill="1" applyAlignment="1">
      <alignment horizontal="center"/>
    </xf>
    <xf numFmtId="164" fontId="0" fillId="0" borderId="0" xfId="0" applyNumberForma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8"/>
  <sheetViews>
    <sheetView tabSelected="1" view="pageBreakPreview" zoomScaleSheetLayoutView="100" workbookViewId="0" topLeftCell="A1">
      <selection activeCell="H4" sqref="H4"/>
    </sheetView>
  </sheetViews>
  <sheetFormatPr defaultColWidth="9.140625" defaultRowHeight="12.75"/>
  <cols>
    <col min="1" max="1" width="5.8515625" style="0" customWidth="1"/>
    <col min="2" max="2" width="18.8515625" style="0" customWidth="1"/>
    <col min="3" max="3" width="4.00390625" style="0" customWidth="1"/>
    <col min="4" max="4" width="16.140625" style="0" customWidth="1"/>
  </cols>
  <sheetData>
    <row r="1" spans="2:4" ht="18.75">
      <c r="B1" s="5" t="s">
        <v>3</v>
      </c>
      <c r="C1" s="3"/>
      <c r="D1" s="3"/>
    </row>
    <row r="3" spans="2:8" ht="12.75">
      <c r="B3" s="4" t="s">
        <v>1</v>
      </c>
      <c r="C3" s="4"/>
      <c r="D3" s="4" t="s">
        <v>0</v>
      </c>
      <c r="F3" s="4" t="s">
        <v>6</v>
      </c>
      <c r="H3" s="4" t="s">
        <v>7</v>
      </c>
    </row>
    <row r="4" spans="2:8" ht="12.75">
      <c r="B4" s="1"/>
      <c r="C4" s="1"/>
      <c r="D4" s="1"/>
      <c r="F4" s="1"/>
      <c r="H4" s="1"/>
    </row>
    <row r="5" spans="2:8" ht="12.75">
      <c r="B5" s="1" t="s">
        <v>4</v>
      </c>
      <c r="C5" s="1"/>
      <c r="D5" s="6">
        <v>2500</v>
      </c>
      <c r="F5" s="7">
        <v>130</v>
      </c>
      <c r="H5" s="8">
        <v>130</v>
      </c>
    </row>
    <row r="6" spans="2:8" ht="6" customHeight="1">
      <c r="B6" s="1"/>
      <c r="C6" s="1"/>
      <c r="D6" s="1"/>
      <c r="F6" s="1"/>
      <c r="H6" s="1"/>
    </row>
    <row r="7" spans="2:8" ht="12.75">
      <c r="B7" s="1">
        <v>2</v>
      </c>
      <c r="C7" s="1"/>
      <c r="D7" s="1">
        <f>SUM(D5-(D5*2%))</f>
        <v>2450</v>
      </c>
      <c r="F7" s="1">
        <f>SUM(F5-(F5*1%))</f>
        <v>128.7</v>
      </c>
      <c r="H7" s="2">
        <f>SUM((SQRT(D7/D5))*F5)</f>
        <v>128.69343417595167</v>
      </c>
    </row>
    <row r="8" spans="2:8" ht="6" customHeight="1">
      <c r="B8" s="1"/>
      <c r="C8" s="1"/>
      <c r="D8" s="1"/>
      <c r="F8" s="1"/>
      <c r="H8" s="1"/>
    </row>
    <row r="9" spans="2:8" ht="12.75">
      <c r="B9" s="1">
        <v>4</v>
      </c>
      <c r="C9" s="1"/>
      <c r="D9" s="1">
        <f>SUM(D5-(D5*4%))</f>
        <v>2400</v>
      </c>
      <c r="F9" s="1">
        <f>SUM(F5-(F5*2%))</f>
        <v>127.4</v>
      </c>
      <c r="H9" s="2">
        <f>SUM((SQRT(D9/D5))*F5)</f>
        <v>127.37346662472525</v>
      </c>
    </row>
    <row r="10" spans="2:8" ht="6" customHeight="1">
      <c r="B10" s="1"/>
      <c r="C10" s="1"/>
      <c r="D10" s="1"/>
      <c r="F10" s="1"/>
      <c r="H10" s="1"/>
    </row>
    <row r="11" spans="2:8" ht="12.75">
      <c r="B11" s="1">
        <v>6</v>
      </c>
      <c r="C11" s="1"/>
      <c r="D11" s="1">
        <f>SUM(D5-(D5*6%))</f>
        <v>2350</v>
      </c>
      <c r="F11" s="1">
        <f>SUM(F5-(F5*3%))</f>
        <v>126.1</v>
      </c>
      <c r="H11" s="2">
        <f>SUM((SQRT(D11/D5))*F5)</f>
        <v>126.03967629282455</v>
      </c>
    </row>
    <row r="12" spans="2:8" ht="6" customHeight="1">
      <c r="B12" s="1"/>
      <c r="C12" s="1"/>
      <c r="D12" s="1"/>
      <c r="F12" s="1"/>
      <c r="H12" s="1"/>
    </row>
    <row r="13" spans="2:8" ht="12.75">
      <c r="B13" s="1">
        <v>8</v>
      </c>
      <c r="C13" s="1"/>
      <c r="D13" s="1">
        <f>SUM(D5-(D5*8%))</f>
        <v>2300</v>
      </c>
      <c r="F13" s="1">
        <f>SUM(F5-(F5*4%))</f>
        <v>124.8</v>
      </c>
      <c r="H13" s="2">
        <f>SUM((SQRT(D13/D5))*F5)</f>
        <v>124.69161960613071</v>
      </c>
    </row>
    <row r="14" spans="2:8" ht="6" customHeight="1">
      <c r="B14" s="1"/>
      <c r="C14" s="1"/>
      <c r="D14" s="1"/>
      <c r="F14" s="1"/>
      <c r="H14" s="1"/>
    </row>
    <row r="15" spans="2:8" ht="12.75">
      <c r="B15" s="1">
        <v>10</v>
      </c>
      <c r="C15" s="1"/>
      <c r="D15" s="1">
        <f>SUM(D5-(D5*10%))</f>
        <v>2250</v>
      </c>
      <c r="F15" s="1">
        <f>SUM(F5-(F5*5%))</f>
        <v>123.5</v>
      </c>
      <c r="H15" s="2">
        <f>SUM((SQRT(D15/D5))*F5)</f>
        <v>123.32882874656678</v>
      </c>
    </row>
    <row r="16" spans="2:8" ht="6" customHeight="1">
      <c r="B16" s="1"/>
      <c r="C16" s="1"/>
      <c r="D16" s="1"/>
      <c r="F16" s="1"/>
      <c r="H16" s="1"/>
    </row>
    <row r="17" spans="2:8" ht="12.75">
      <c r="B17" s="1">
        <v>12</v>
      </c>
      <c r="C17" s="1"/>
      <c r="D17" s="1">
        <f>SUM(D5-(D5*12%))</f>
        <v>2200</v>
      </c>
      <c r="F17" s="1">
        <f>SUM(F5-(F5*6%))</f>
        <v>122.2</v>
      </c>
      <c r="H17" s="2">
        <f>SUM((SQRT(D17/D5))*F5)</f>
        <v>121.95080975540917</v>
      </c>
    </row>
    <row r="18" spans="2:8" ht="6" customHeight="1">
      <c r="B18" s="1"/>
      <c r="C18" s="1"/>
      <c r="D18" s="1"/>
      <c r="F18" s="1"/>
      <c r="H18" s="1"/>
    </row>
    <row r="19" spans="2:8" ht="12.75">
      <c r="B19" s="1">
        <v>14</v>
      </c>
      <c r="C19" s="1"/>
      <c r="D19" s="1">
        <f>SUM(D5-(D5*14%))</f>
        <v>2150</v>
      </c>
      <c r="F19" s="1">
        <f>SUM(F5-(F5*7%))</f>
        <v>120.9</v>
      </c>
      <c r="H19" s="2">
        <f>SUM((SQRT(D19/D5))*F5)</f>
        <v>120.55704044144414</v>
      </c>
    </row>
    <row r="20" spans="2:8" ht="6" customHeight="1">
      <c r="B20" s="1"/>
      <c r="C20" s="1"/>
      <c r="D20" s="1"/>
      <c r="F20" s="1"/>
      <c r="H20" s="1"/>
    </row>
    <row r="21" spans="2:8" ht="12.75">
      <c r="B21" s="1">
        <v>16</v>
      </c>
      <c r="C21" s="1"/>
      <c r="D21" s="1">
        <f>SUM(D5-(D5*16%))</f>
        <v>2100</v>
      </c>
      <c r="F21" s="1">
        <f>SUM(F5-(F5*8%))</f>
        <v>119.6</v>
      </c>
      <c r="H21" s="2">
        <f>SUM((SQRT(D21/D5))*F5)</f>
        <v>119.14696806885183</v>
      </c>
    </row>
    <row r="22" spans="2:8" ht="6" customHeight="1">
      <c r="B22" s="1"/>
      <c r="C22" s="1"/>
      <c r="D22" s="1"/>
      <c r="F22" s="1"/>
      <c r="H22" s="1"/>
    </row>
    <row r="23" spans="2:8" ht="12.75">
      <c r="B23" s="1">
        <v>18</v>
      </c>
      <c r="C23" s="1"/>
      <c r="D23" s="1">
        <f>SUM(D5-(D5*18%))</f>
        <v>2050</v>
      </c>
      <c r="F23" s="1">
        <f>SUM(F5-(F5*9%))</f>
        <v>118.3</v>
      </c>
      <c r="H23" s="2">
        <f>SUM((SQRT(D23/D5))*F5)</f>
        <v>117.7200067957864</v>
      </c>
    </row>
    <row r="24" spans="2:8" ht="6" customHeight="1">
      <c r="B24" s="1"/>
      <c r="C24" s="1"/>
      <c r="D24" s="1"/>
      <c r="F24" s="1"/>
      <c r="H24" s="1"/>
    </row>
    <row r="25" spans="2:8" ht="12.75">
      <c r="B25" s="1">
        <v>20</v>
      </c>
      <c r="C25" s="1"/>
      <c r="D25" s="1">
        <f>SUM(D5-(D5*20%))</f>
        <v>2000</v>
      </c>
      <c r="F25" s="2">
        <f>SUM(F5-(F5*10%))</f>
        <v>117</v>
      </c>
      <c r="H25" s="2">
        <f>SUM((SQRT(D25/D5))*F5)</f>
        <v>116.27553482998906</v>
      </c>
    </row>
    <row r="26" ht="6" customHeight="1"/>
    <row r="27" ht="12.75">
      <c r="A27" t="s">
        <v>2</v>
      </c>
    </row>
    <row r="28" ht="12.75">
      <c r="A28" t="s">
        <v>5</v>
      </c>
    </row>
  </sheetData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AMC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AMC</dc:creator>
  <cp:keywords/>
  <dc:description/>
  <cp:lastModifiedBy>AMC</cp:lastModifiedBy>
  <cp:lastPrinted>2007-09-18T12:20:45Z</cp:lastPrinted>
  <dcterms:created xsi:type="dcterms:W3CDTF">2007-06-08T15:31:11Z</dcterms:created>
  <dcterms:modified xsi:type="dcterms:W3CDTF">2007-09-18T12:27:03Z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-245216389</vt:i4>
  </property>
  <property fmtid="{D5CDD505-2E9C-101B-9397-08002B2CF9AE}" pid="3" name="_EmailSubject">
    <vt:lpwstr>Maneuvering Speed</vt:lpwstr>
  </property>
  <property fmtid="{D5CDD505-2E9C-101B-9397-08002B2CF9AE}" pid="4" name="_AuthorEmail">
    <vt:lpwstr>morganm@frmaint.com</vt:lpwstr>
  </property>
  <property fmtid="{D5CDD505-2E9C-101B-9397-08002B2CF9AE}" pid="5" name="_AuthorEmailDisplayName">
    <vt:lpwstr>Morgan, Mark</vt:lpwstr>
  </property>
  <property fmtid="{D5CDD505-2E9C-101B-9397-08002B2CF9AE}" pid="6" name="_PreviousAdHocReviewCycleID">
    <vt:i4>1695037853</vt:i4>
  </property>
</Properties>
</file>